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nexo 5" sheetId="1" r:id="rId1"/>
    <sheet name="Plan2" sheetId="2" state="hidden" r:id="rId2"/>
    <sheet name="Plan3" sheetId="3" state="hidden" r:id="rId3"/>
  </sheets>
  <externalReferences>
    <externalReference r:id="rId4"/>
  </externalReferences>
  <definedNames>
    <definedName name="_xlnm.Print_Area" localSheetId="0">'Anexo 5'!$A$1:$J$62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/>
  <c r="G25"/>
  <c r="B25"/>
  <c r="G24"/>
  <c r="J24" s="1"/>
  <c r="J23"/>
  <c r="G23"/>
  <c r="G22"/>
  <c r="J22" s="1"/>
  <c r="J21"/>
  <c r="G21"/>
  <c r="G20"/>
  <c r="J20" s="1"/>
  <c r="I19"/>
  <c r="H19"/>
  <c r="F19"/>
  <c r="E19"/>
  <c r="D19"/>
  <c r="C19"/>
  <c r="G19" s="1"/>
  <c r="J19" s="1"/>
  <c r="B19"/>
  <c r="J18"/>
  <c r="G18"/>
  <c r="J17"/>
  <c r="J16" s="1"/>
  <c r="J26" s="1"/>
  <c r="G17"/>
  <c r="B17"/>
  <c r="B16" s="1"/>
  <c r="I16"/>
  <c r="I26" s="1"/>
  <c r="H16"/>
  <c r="H26" s="1"/>
  <c r="F16"/>
  <c r="F26" s="1"/>
  <c r="E16"/>
  <c r="E26" s="1"/>
  <c r="D16"/>
  <c r="D26" s="1"/>
  <c r="C16"/>
  <c r="C26" s="1"/>
  <c r="G16" l="1"/>
  <c r="G26" s="1"/>
  <c r="B26"/>
</calcChain>
</file>

<file path=xl/sharedStrings.xml><?xml version="1.0" encoding="utf-8"?>
<sst xmlns="http://schemas.openxmlformats.org/spreadsheetml/2006/main" count="43" uniqueCount="43">
  <si>
    <t>RELATÓRIO DE GESTÃO FISCAL</t>
  </si>
  <si>
    <t>DEMONSTRATIVO DA DISPONIBILIDADE DE CAIXA E DOS RESTOS A PAGAR</t>
  </si>
  <si>
    <t>ORÇAMENTOS FISCAL E DA SEGURIDADE SOCIAL</t>
  </si>
  <si>
    <t>PERÍODO DE REFERÊNCIA: JANEIRO A DEZEMBRO DE 2021 / III QUADRIMESTRE SETEMBRO-DEZEMBRO</t>
  </si>
  <si>
    <t xml:space="preserve">Tabela 5 – Demonstrativo da Disponibilidade de Caixa e Restos a Pagar </t>
  </si>
  <si>
    <t>Estado de Goias – Defensoria Pública do Estado</t>
  </si>
  <si>
    <t>CNPJ: 13.635.973/0001-49</t>
  </si>
  <si>
    <t>QUADRIMESTRE/ANO: 3º QUADRIMESTRE/2021</t>
  </si>
  <si>
    <t>RGF - ANEXO 5 (LRF, art. 55, inciso III, alínea "A")</t>
  </si>
  <si>
    <t>Identificação dos Recursos</t>
  </si>
  <si>
    <t xml:space="preserve">DISPONIBILIDADE DE CAIXA BRUTA (a) </t>
  </si>
  <si>
    <t xml:space="preserve">OBRIGAÇÕES FINANCEIRAS </t>
  </si>
  <si>
    <t xml:space="preserve">DISPONIBILIDADE DE CAIXA LÍQUIDA (ANTES DA INSCRIÇÃO EM RESTOS A PAGAR NÃO PROCESSADOS 
DO EXERCÍCIO) (f)=(a-(b+c+d+e)) </t>
  </si>
  <si>
    <t xml:space="preserve">RESTOS A PAGAR EMPENHADOS E NÃO LIQUIDADOS DO EXERCÍCIO (g) </t>
  </si>
  <si>
    <t xml:space="preserve">EMPENHOS NÃO LIQUIDADOS CANCELADOS (NÃO INSCRITOS POR INSUFICIÊNCIA FINANCEIRA) </t>
  </si>
  <si>
    <t xml:space="preserve">DISPONIBILIDADE DE CAIXA LÍQUIDA (APÓS A INSCRIÇÃO EM RESTOS A PAGAR NÃO PROCESSADOS 
DO EXERCÍCIO) (h) = (f - g) </t>
  </si>
  <si>
    <t xml:space="preserve">Restos a Pagar Liquidados e Não Pagos </t>
  </si>
  <si>
    <t xml:space="preserve">Restos a Pagar Empenhados e Não Liquidados de Exercícios Anteriores (d) </t>
  </si>
  <si>
    <t xml:space="preserve">Demais Obrigações Financeiras (e) </t>
  </si>
  <si>
    <t xml:space="preserve">De Exercícios Anteriores (b) </t>
  </si>
  <si>
    <t xml:space="preserve">Do Exercício (c) </t>
  </si>
  <si>
    <t xml:space="preserve">TOTAL DOS RECURSOS NÃO VINCULADOS (I) </t>
  </si>
  <si>
    <t xml:space="preserve">  Recursos Ordinários </t>
  </si>
  <si>
    <t xml:space="preserve">  Outros Recursos Não Vinculados </t>
  </si>
  <si>
    <t xml:space="preserve">TOTAL DOS RECURSOS VINCULADOS (II) </t>
  </si>
  <si>
    <t xml:space="preserve">  Recursos Vinculados ao RPPS </t>
  </si>
  <si>
    <t xml:space="preserve">  Recursos de Operações de Crédito </t>
  </si>
  <si>
    <t xml:space="preserve">  Recursos de Alienação de Bens/Ativos </t>
  </si>
  <si>
    <t xml:space="preserve">  Recursos Vinculados a Precatórios </t>
  </si>
  <si>
    <t xml:space="preserve">  Recursos Vinculados a Depósitos Judiciais </t>
  </si>
  <si>
    <t xml:space="preserve">  Outros Recursos Vinculados </t>
  </si>
  <si>
    <t xml:space="preserve">TOTAL (III) = (I + II) </t>
  </si>
  <si>
    <t>Fonte: SIOFI-NET / SCG / SECRETARIA DE ECONOMIA-GO</t>
  </si>
  <si>
    <t>Goiânia, 27 de janeiro de 2022</t>
  </si>
  <si>
    <t>Notas Explicativas :</t>
  </si>
  <si>
    <t>1) As disponibilidades financeiras e os restos a pagar classificados como "Vinculados", correspondem aos saldos obtidos na unidade orçamentária 850 - Fundo de Manutenção e Reaparelhamento da Defensoria Pública do Estado de Goiás.</t>
  </si>
  <si>
    <t>2) As disponibilidades financeiras e os restos a pagar classificados como "Não Vinculados", correspondem aos saldos obtidos na unidade orçamentária 801 - Gabinete do Defensor Público-Geral do Estado de Goiás.</t>
  </si>
  <si>
    <t>3) O saldo do Fundo Rotativo (R$ 50.000,00) que vinha sendo acrescido nas disponibilidades de caixa como recursos vinculados até 31/12/2020, passa a não ser mais classificado como “Disponibilidades”, pois, conforme consulta realizada na Secretaria do Tesouro Nacional o mapeamento da coluna "Disponibilidade de Caixa Bruta"  considera apenas a conta 1.1.1.0.0.00.00   - CAIXA E EQUIVALENTES DE CAIXA do PCASP (Plano de Contas Aplicado ao Setor Público), enquanto o fundo rotativo é escriturado na conta 1.1.3.1.0.00.00 que registram “Adiantamentos Concedidos”.</t>
  </si>
  <si>
    <t>4) O saldo de R$ 1.159,34 na coluna "Demais Obrigações Financeiras"  corresponde às despesas em 2021 que não estavam em 31/12 cadastradas no Sistema de Programação Orçamentária e Financeira - SIOFI. O reconhecimento desta obrigação por competência no relatório deve-se ao cumprimento do item 13 do Anexo da Portaria STN 548/2015 que instituiu o Plano de Implantação dos Procedimentos Contábeis Patrimoniais - PIPCP</t>
  </si>
  <si>
    <t>Domílson Rabelo da Silva Júnior 
Defensor Público-Geral do Estado de Goiás 
CPF nº 707.616.801-44</t>
  </si>
  <si>
    <t>Thales França de Souza
Contador – CRC GO – 023.219/O-1
CPF nº 032.797.425-79</t>
  </si>
  <si>
    <t>Danilo Molinari Silva 
Diretor de Controle Interno
CPF nº 783.110.551-49</t>
  </si>
  <si>
    <t>Marcelo Graciano Soares 
Diretor Geral de Administração e Planejamento
CPF nº 006.485.371-37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</si>
</sst>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8"/>
      <color rgb="FF333333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4" fillId="2" borderId="0" xfId="0" applyFont="1" applyFill="1"/>
    <xf numFmtId="0" fontId="3" fillId="2" borderId="0" xfId="1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Excel Built-in Explanatory Text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thales-tfs/Downloads/SICONFI_RGF_52_20190103_v7%20(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F-Anexo 01"/>
      <sheetName val="formulas"/>
      <sheetName val="RGF-Anexo 05"/>
      <sheetName val="RGF-Anexo 0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1"/>
  <sheetViews>
    <sheetView tabSelected="1" zoomScale="90" zoomScaleNormal="90" workbookViewId="0"/>
  </sheetViews>
  <sheetFormatPr defaultColWidth="9.140625" defaultRowHeight="15"/>
  <cols>
    <col min="1" max="1" width="39.7109375" style="5" customWidth="1"/>
    <col min="2" max="2" width="19.7109375" style="5" customWidth="1"/>
    <col min="3" max="3" width="23.5703125" style="5" customWidth="1"/>
    <col min="4" max="4" width="21.42578125" style="5" customWidth="1"/>
    <col min="5" max="5" width="15.5703125" style="5" customWidth="1"/>
    <col min="6" max="6" width="16" style="5" customWidth="1"/>
    <col min="7" max="7" width="18" style="5" customWidth="1"/>
    <col min="8" max="8" width="19.28515625" style="5" customWidth="1"/>
    <col min="9" max="9" width="17.5703125" style="5" customWidth="1"/>
    <col min="10" max="10" width="17.42578125" style="5" customWidth="1"/>
    <col min="11" max="11" width="14.42578125" style="5" customWidth="1"/>
    <col min="12" max="1024" width="9.140625" style="5"/>
  </cols>
  <sheetData>
    <row r="1" spans="1:11">
      <c r="D1" s="4" t="s">
        <v>0</v>
      </c>
      <c r="E1" s="4"/>
      <c r="F1" s="4"/>
      <c r="G1" s="4"/>
      <c r="H1" s="4"/>
    </row>
    <row r="2" spans="1:11">
      <c r="D2" s="4" t="s">
        <v>1</v>
      </c>
      <c r="E2" s="4"/>
      <c r="F2" s="4"/>
      <c r="G2" s="4"/>
      <c r="H2" s="4"/>
    </row>
    <row r="3" spans="1:11">
      <c r="D3" s="4" t="s">
        <v>2</v>
      </c>
      <c r="E3" s="4"/>
      <c r="F3" s="4"/>
      <c r="G3" s="4"/>
      <c r="H3" s="4"/>
    </row>
    <row r="5" spans="1:11">
      <c r="D5" s="5" t="s">
        <v>3</v>
      </c>
    </row>
    <row r="7" spans="1:11">
      <c r="A7" s="5" t="s">
        <v>4</v>
      </c>
    </row>
    <row r="8" spans="1:11">
      <c r="A8" s="5" t="s">
        <v>5</v>
      </c>
    </row>
    <row r="9" spans="1:11">
      <c r="A9" s="5" t="s">
        <v>6</v>
      </c>
    </row>
    <row r="10" spans="1:11">
      <c r="A10" s="5" t="s">
        <v>7</v>
      </c>
    </row>
    <row r="11" spans="1:11">
      <c r="A11" s="5" t="s">
        <v>8</v>
      </c>
    </row>
    <row r="13" spans="1:11" ht="28.5" customHeight="1">
      <c r="A13" s="3" t="s">
        <v>9</v>
      </c>
      <c r="B13" s="3" t="s">
        <v>10</v>
      </c>
      <c r="C13" s="3" t="s">
        <v>11</v>
      </c>
      <c r="D13" s="3"/>
      <c r="E13" s="3"/>
      <c r="F13" s="3"/>
      <c r="G13" s="3" t="s">
        <v>12</v>
      </c>
      <c r="H13" s="3" t="s">
        <v>13</v>
      </c>
      <c r="I13" s="3" t="s">
        <v>14</v>
      </c>
      <c r="J13" s="3" t="s">
        <v>15</v>
      </c>
    </row>
    <row r="14" spans="1:11" ht="30.75" customHeight="1">
      <c r="A14" s="3"/>
      <c r="B14" s="3"/>
      <c r="C14" s="3" t="s">
        <v>16</v>
      </c>
      <c r="D14" s="3"/>
      <c r="E14" s="3" t="s">
        <v>17</v>
      </c>
      <c r="F14" s="3" t="s">
        <v>18</v>
      </c>
      <c r="G14" s="3"/>
      <c r="H14" s="3"/>
      <c r="I14" s="3"/>
      <c r="J14" s="3"/>
    </row>
    <row r="15" spans="1:11" ht="121.5" customHeight="1">
      <c r="A15" s="3"/>
      <c r="B15" s="3"/>
      <c r="C15" s="6" t="s">
        <v>19</v>
      </c>
      <c r="D15" s="6" t="s">
        <v>20</v>
      </c>
      <c r="E15" s="3"/>
      <c r="F15" s="3"/>
      <c r="G15" s="3"/>
      <c r="H15" s="3"/>
      <c r="I15" s="3"/>
      <c r="J15" s="3"/>
    </row>
    <row r="16" spans="1:11" ht="25.5">
      <c r="A16" s="7" t="s">
        <v>21</v>
      </c>
      <c r="B16" s="8">
        <f>B17+B18</f>
        <v>11183921.75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1159.3399999999999</v>
      </c>
      <c r="G16" s="8">
        <f t="shared" ref="G16:G25" si="0">B16-(C16+D16+E16+F16)</f>
        <v>11182762.41</v>
      </c>
      <c r="H16" s="8">
        <f>H17+H18</f>
        <v>510339.4</v>
      </c>
      <c r="I16" s="8">
        <f>+'[1]RGF-Anexo 05'!I22+'[1]RGF-Anexo 05'!I23</f>
        <v>0</v>
      </c>
      <c r="J16" s="8">
        <f>J17+J18</f>
        <v>10672423.01</v>
      </c>
      <c r="K16" s="9"/>
    </row>
    <row r="17" spans="1:11">
      <c r="A17" s="7" t="s">
        <v>22</v>
      </c>
      <c r="B17" s="8">
        <f>11183921.75</f>
        <v>11183921.75</v>
      </c>
      <c r="C17" s="8">
        <v>0</v>
      </c>
      <c r="D17" s="8">
        <v>0</v>
      </c>
      <c r="E17" s="8">
        <v>0</v>
      </c>
      <c r="F17" s="8">
        <v>1159.3399999999999</v>
      </c>
      <c r="G17" s="8">
        <f t="shared" si="0"/>
        <v>11182762.41</v>
      </c>
      <c r="H17" s="8">
        <v>510339.4</v>
      </c>
      <c r="I17" s="8">
        <v>0</v>
      </c>
      <c r="J17" s="8">
        <f t="shared" ref="J17:J25" si="1">G17-H17</f>
        <v>10672423.01</v>
      </c>
    </row>
    <row r="18" spans="1:11">
      <c r="A18" s="7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0"/>
        <v>0</v>
      </c>
      <c r="H18" s="8">
        <v>0</v>
      </c>
      <c r="I18" s="8">
        <v>0</v>
      </c>
      <c r="J18" s="8">
        <f t="shared" si="1"/>
        <v>0</v>
      </c>
    </row>
    <row r="19" spans="1:11">
      <c r="A19" s="7" t="s">
        <v>24</v>
      </c>
      <c r="B19" s="8">
        <f>B20+B21+B22+B23+B24+B25</f>
        <v>47561648.710000001</v>
      </c>
      <c r="C19" s="8">
        <f>C20+C21+C22+C23+C24+C25</f>
        <v>0</v>
      </c>
      <c r="D19" s="8">
        <f>D20+D21+D22+D23+D24+D25</f>
        <v>0</v>
      </c>
      <c r="E19" s="8">
        <f>E20+E21+E22+E23+E24+E25</f>
        <v>0</v>
      </c>
      <c r="F19" s="8">
        <f>F20+F21+F22+F23+F24+F25</f>
        <v>0</v>
      </c>
      <c r="G19" s="8">
        <f t="shared" si="0"/>
        <v>47561648.710000001</v>
      </c>
      <c r="H19" s="8">
        <f>H20+H21+H22+H23+H24+H25</f>
        <v>628052.57999999996</v>
      </c>
      <c r="I19" s="8">
        <f>I20+I21+I22+I23+I24+I25</f>
        <v>0</v>
      </c>
      <c r="J19" s="8">
        <f t="shared" si="1"/>
        <v>46933596.130000003</v>
      </c>
    </row>
    <row r="20" spans="1:11">
      <c r="A20" s="7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si="0"/>
        <v>0</v>
      </c>
      <c r="H20" s="8">
        <v>0</v>
      </c>
      <c r="I20" s="8">
        <v>0</v>
      </c>
      <c r="J20" s="8">
        <f t="shared" si="1"/>
        <v>0</v>
      </c>
    </row>
    <row r="21" spans="1:11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0"/>
        <v>0</v>
      </c>
      <c r="H21" s="8">
        <v>0</v>
      </c>
      <c r="I21" s="8">
        <v>0</v>
      </c>
      <c r="J21" s="8">
        <f t="shared" si="1"/>
        <v>0</v>
      </c>
    </row>
    <row r="22" spans="1:11">
      <c r="A22" s="7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0"/>
        <v>0</v>
      </c>
      <c r="H22" s="8">
        <v>0</v>
      </c>
      <c r="I22" s="8">
        <v>0</v>
      </c>
      <c r="J22" s="8">
        <f t="shared" si="1"/>
        <v>0</v>
      </c>
    </row>
    <row r="23" spans="1:11">
      <c r="A23" s="7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8">
        <v>0</v>
      </c>
      <c r="J23" s="8">
        <f t="shared" si="1"/>
        <v>0</v>
      </c>
    </row>
    <row r="24" spans="1:11">
      <c r="A24" s="7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0"/>
        <v>0</v>
      </c>
      <c r="H24" s="8">
        <v>0</v>
      </c>
      <c r="I24" s="8">
        <v>0</v>
      </c>
      <c r="J24" s="8">
        <f t="shared" si="1"/>
        <v>0</v>
      </c>
    </row>
    <row r="25" spans="1:11">
      <c r="A25" s="7" t="s">
        <v>30</v>
      </c>
      <c r="B25" s="8">
        <f>47561648.71</f>
        <v>47561648.710000001</v>
      </c>
      <c r="C25" s="8">
        <v>0</v>
      </c>
      <c r="D25" s="8">
        <v>0</v>
      </c>
      <c r="E25" s="8">
        <v>0</v>
      </c>
      <c r="F25" s="8">
        <v>0</v>
      </c>
      <c r="G25" s="8">
        <f t="shared" si="0"/>
        <v>47561648.710000001</v>
      </c>
      <c r="H25" s="8">
        <v>628052.57999999996</v>
      </c>
      <c r="I25" s="8">
        <v>0</v>
      </c>
      <c r="J25" s="8">
        <f t="shared" si="1"/>
        <v>46933596.130000003</v>
      </c>
      <c r="K25" s="9"/>
    </row>
    <row r="26" spans="1:11">
      <c r="A26" s="7" t="s">
        <v>31</v>
      </c>
      <c r="B26" s="8">
        <f t="shared" ref="B26:J26" si="2">B16+B19</f>
        <v>58745570.460000001</v>
      </c>
      <c r="C26" s="8">
        <f t="shared" si="2"/>
        <v>0</v>
      </c>
      <c r="D26" s="8">
        <f t="shared" si="2"/>
        <v>0</v>
      </c>
      <c r="E26" s="8">
        <f t="shared" si="2"/>
        <v>0</v>
      </c>
      <c r="F26" s="8">
        <f t="shared" si="2"/>
        <v>1159.3399999999999</v>
      </c>
      <c r="G26" s="8">
        <f t="shared" si="2"/>
        <v>58744411.120000005</v>
      </c>
      <c r="H26" s="8">
        <f t="shared" si="2"/>
        <v>1138391.98</v>
      </c>
      <c r="I26" s="8">
        <f t="shared" si="2"/>
        <v>0</v>
      </c>
      <c r="J26" s="8">
        <f t="shared" si="2"/>
        <v>57606019.140000001</v>
      </c>
    </row>
    <row r="27" spans="1:11">
      <c r="B27" s="10"/>
      <c r="J27" s="10"/>
    </row>
    <row r="28" spans="1:11" ht="26.25">
      <c r="A28" s="11" t="s">
        <v>32</v>
      </c>
    </row>
    <row r="30" spans="1:11">
      <c r="A30" s="5" t="s">
        <v>33</v>
      </c>
    </row>
    <row r="32" spans="1:11">
      <c r="A32" s="5" t="s">
        <v>34</v>
      </c>
    </row>
    <row r="34" spans="1:9">
      <c r="A34" s="5" t="s">
        <v>35</v>
      </c>
    </row>
    <row r="36" spans="1:9">
      <c r="A36" s="5" t="s">
        <v>36</v>
      </c>
    </row>
    <row r="38" spans="1:9">
      <c r="A38" s="12" t="s">
        <v>37</v>
      </c>
    </row>
    <row r="40" spans="1:9" ht="25.5" customHeight="1">
      <c r="A40" s="2" t="s">
        <v>38</v>
      </c>
      <c r="B40" s="2"/>
      <c r="C40" s="2"/>
      <c r="D40" s="2"/>
      <c r="E40" s="2"/>
      <c r="F40" s="2"/>
      <c r="G40" s="2"/>
      <c r="H40" s="2"/>
      <c r="I40" s="2"/>
    </row>
    <row r="49" spans="3:10" ht="36.75" customHeight="1">
      <c r="C49" s="1" t="s">
        <v>39</v>
      </c>
      <c r="D49" s="1"/>
      <c r="E49" s="1"/>
      <c r="H49" s="1" t="s">
        <v>40</v>
      </c>
      <c r="I49" s="1"/>
      <c r="J49" s="1"/>
    </row>
    <row r="50" spans="3:10">
      <c r="C50" s="13"/>
    </row>
    <row r="51" spans="3:10" ht="35.25" customHeight="1">
      <c r="C51" s="1" t="s">
        <v>41</v>
      </c>
      <c r="D51" s="1"/>
      <c r="E51" s="1"/>
      <c r="H51" s="1" t="s">
        <v>42</v>
      </c>
      <c r="I51" s="1"/>
      <c r="J51" s="1"/>
    </row>
  </sheetData>
  <sheetProtection password="DD4C" sheet="1" objects="1" scenarios="1"/>
  <mergeCells count="18">
    <mergeCell ref="A40:I40"/>
    <mergeCell ref="C49:E49"/>
    <mergeCell ref="H49:J49"/>
    <mergeCell ref="C51:E51"/>
    <mergeCell ref="H51:J51"/>
    <mergeCell ref="I13:I15"/>
    <mergeCell ref="J13:J15"/>
    <mergeCell ref="C14:D14"/>
    <mergeCell ref="E14:E15"/>
    <mergeCell ref="F14:F15"/>
    <mergeCell ref="D1:H1"/>
    <mergeCell ref="D2:H2"/>
    <mergeCell ref="D3:H3"/>
    <mergeCell ref="A13:A15"/>
    <mergeCell ref="B13:B15"/>
    <mergeCell ref="C13:F13"/>
    <mergeCell ref="G13:G15"/>
    <mergeCell ref="H13:H15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/>
  </sheetViews>
  <sheetFormatPr defaultColWidth="8.7109375" defaultRowHeight="15"/>
  <sheetData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/>
  </sheetViews>
  <sheetFormatPr defaultColWidth="8.7109375" defaultRowHeight="15"/>
  <sheetData/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5</vt:lpstr>
      <vt:lpstr>Plan2</vt:lpstr>
      <vt:lpstr>Plan3</vt:lpstr>
      <vt:lpstr>'Anexo 5'!Area_de_impressao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celina-roteli</dc:creator>
  <dc:description/>
  <cp:lastModifiedBy>Agenor</cp:lastModifiedBy>
  <cp:revision>23</cp:revision>
  <cp:lastPrinted>2020-01-21T19:23:31Z</cp:lastPrinted>
  <dcterms:created xsi:type="dcterms:W3CDTF">2017-01-24T18:55:14Z</dcterms:created>
  <dcterms:modified xsi:type="dcterms:W3CDTF">2022-01-26T14:26:31Z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